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2FDAA2F7-5F1A-48A6-A867-94E10289B0D8}"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<sst xmlns="http://schemas.openxmlformats.org/spreadsheetml/2006/main" count="2745" uniqueCount="1016">
  <si>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</si>
  <si>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</si>
  <si>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</si>
  <si>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</si>
  <si>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</si>
  <si>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</si>
  <si>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</si>
  <si>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</si>
  <si>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</si>
  <si>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</si>
  <si>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</si>
  <si>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</si>
  <si>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</si>
  <si>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</si>
  <si>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</si>
  <si>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</si>
  <si>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</si>
  <si>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</si>
  <si>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</si>
  <si>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</si>
  <si>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</si>
  <si>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</si>
  <si>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</si>
  <si>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</si>
  <si>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</si>
  <si>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</si>
  <si>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</si>
  <si>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</si>
  <si>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</si>
  <si>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</si>
  <si>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</si>
  <si>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</si>
  <si>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</si>
  <si>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</si>
  <si>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</si>
  <si>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</si>
  <si>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</si>
  <si>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</si>
  <si>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</si>
  <si>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</si>
  <si>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</si>
  <si>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</si>
  <si>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</si>
  <si>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</si>
  <si>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</si>
  <si>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</si>
  <si>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</si>
  <si>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</si>
  <si>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</si>
  <si>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</si>
  <si>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</si>
  <si>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</si>
  <si>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</si>
  <si>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</si>
  <si>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</si>
  <si>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</si>
  <si>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</si>
  <si>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</si>
  <si>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</si>
  <si>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</si>
  <si>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</si>
  <si>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</si>
  <si>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</si>
  <si>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</si>
  <si>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</si>
  <si>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</si>
  <si>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</si>
  <si>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</si>
  <si>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</si>
  <si>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</si>
  <si>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</si>
  <si>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</si>
  <si>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</si>
  <si>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</si>
  <si>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</si>
  <si>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</si>
  <si>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</si>
  <si>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</si>
  <si>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</si>
  <si>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</si>
  <si>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</si>
  <si>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</si>
  <si>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</si>
  <si>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</si>
  <si>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</si>
  <si>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</si>
  <si>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</si>
  <si>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</si>
  <si>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</si>
  <si>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</si>
  <si>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</si>
  <si>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</si>
  <si>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</si>
  <si>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</si>
  <si>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</si>
  <si>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</si>
  <si>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</si>
  <si>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</si>
  <si>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</si>
  <si>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</si>
  <si>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</si>
  <si>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</si>
  <si>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</si>
  <si>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</si>
  <si>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</si>
  <si>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</si>
  <si>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</si>
  <si>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</si>
  <si>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</si>
  <si>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</si>
  <si>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</si>
  <si>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</si>
  <si>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</si>
  <si>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</si>
  <si>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</si>
  <si>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</si>
  <si>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</si>
  <si>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</si>
  <si>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</si>
  <si>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</si>
  <si>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</si>
  <si>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</si>
  <si>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</si>
  <si>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</si>
  <si>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</si>
  <si>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</si>
  <si>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</si>
  <si>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</si>
  <si>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</si>
  <si>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</si>
  <si>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</si>
  <si>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</si>
  <si>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</si>
  <si>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</si>
  <si>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</si>
  <si>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</si>
  <si>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</si>
  <si>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</si>
  <si>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</si>
  <si>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</si>
  <si>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</si>
  <si>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</si>
  <si>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</si>
  <si>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</si>
  <si>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</si>
  <si>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</si>
  <si>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</si>
  <si>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</si>
  <si>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</si>
  <si>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</si>
  <si>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</si>
  <si>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</si>
  <si>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</si>
  <si>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</si>
  <si>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</si>
  <si>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</si>
  <si>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</si>
  <si>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</si>
  <si>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</si>
  <si>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</si>
  <si>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</si>
  <si>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</si>
  <si>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</si>
  <si>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</si>
  <si>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</si>
  <si>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</si>
  <si>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</si>
  <si>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</si>
  <si>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</si>
  <si>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</si>
  <si>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</si>
  <si>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</si>
  <si>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</si>
  <si>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</si>
  <si>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</si>
  <si>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</si>
  <si>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</si>
  <si>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</si>
  <si>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</si>
  <si>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</si>
  <si>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</si>
  <si>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</si>
  <si>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</si>
  <si>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</si>
  <si>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</si>
  <si>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</si>
  <si>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</si>
  <si>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</si>
  <si>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</si>
  <si>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</si>
  <si>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</si>
  <si>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</si>
  <si>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</si>
  <si>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</si>
  <si>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</si>
  <si>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</si>
  <si>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</si>
  <si>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</si>
  <si>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</si>
  <si>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</si>
  <si>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</si>
  <si>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</si>
  <si>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</si>
  <si>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</si>
  <si>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</si>
  <si>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</si>
  <si>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</si>
  <si>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</si>
  <si>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</si>
  <si>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</si>
  <si>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</si>
  <si>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</si>
  <si>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</si>
  <si>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</si>
  <si>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</si>
  <si>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</si>
  <si>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</si>
  <si>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</si>
  <si>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</si>
  <si>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</si>
  <si>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</si>
  <si>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</si>
  <si>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</si>
  <si>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</si>
  <si>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</si>
  <si>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</si>
  <si>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</si>
  <si>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</si>
  <si>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</si>
  <si>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</si>
  <si>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</si>
  <si>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</si>
  <si>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</si>
  <si>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</si>
  <si>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</si>
  <si>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</si>
  <si>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</si>
  <si>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</si>
  <si>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</si>
  <si>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</si>
  <si>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</si>
  <si>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</si>
  <si>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</si>
  <si>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</si>
  <si>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</si>
  <si>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</si>
  <si>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</si>
  <si>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</si>
  <si>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</si>
  <si>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</si>
  <si>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</si>
  <si>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</si>
  <si>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</si>
  <si>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</si>
  <si>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</si>
  <si>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</si>
  <si>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</si>
  <si>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</si>
  <si>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</si>
  <si>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</si>
  <si>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</si>
  <si>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</si>
  <si>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</si>
  <si>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</si>
  <si>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</si>
  <si>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</si>
  <si>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</si>
  <si>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</si>
  <si>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</si>
  <si>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</si>
  <si>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</si>
  <si>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</si>
  <si>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</si>
  <si>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</si>
  <si>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</si>
  <si>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</si>
  <si>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</si>
  <si>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</si>
  <si>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</si>
  <si>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</si>
  <si>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</si>
  <si>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</si>
  <si>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</si>
  <si>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</si>
  <si>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</si>
  <si>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</si>
  <si>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</si>
  <si>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</si>
  <si>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</si>
  <si>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</si>
  <si>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</si>
  <si>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</si>
  <si>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</si>
  <si>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</si>
  <si>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</si>
  <si>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</si>
  <si>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</si>
  <si>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</si>
  <si>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</si>
  <si>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</si>
  <si>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</si>
  <si>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</si>
  <si>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</si>
  <si>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</si>
  <si>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</si>
  <si>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</si>
  <si>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</si>
  <si>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</si>
  <si>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</si>
  <si>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</si>
  <si>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</si>
  <si>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</si>
  <si>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</si>
  <si>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</si>
  <si>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</si>
  <si>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</si>
  <si>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</si>
  <si>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</si>
  <si>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</si>
  <si>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</si>
  <si>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</si>
  <si>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</si>
  <si>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</si>
  <si>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</si>
  <si>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</si>
  <si>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</si>
  <si>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</si>
  <si>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</si>
  <si>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</si>
  <si>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</si>
  <si>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</si>
  <si>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</si>
  <si>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</si>
  <si>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</si>
  <si>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</si>
  <si>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</si>
  <si>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</si>
  <si>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</si>
  <si>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</si>
  <si>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</si>
  <si>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</si>
  <si>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</si>
  <si>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</si>
  <si>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</si>
  <si>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</si>
  <si>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</si>
  <si>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</si>
  <si>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</si>
  <si>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</si>
  <si>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</si>
  <si>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</si>
  <si>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</si>
  <si>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</si>
  <si>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</si>
  <si>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</si>
  <si>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</si>
  <si>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</si>
  <si>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</si>
  <si>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</si>
  <si>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</si>
  <si>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</si>
  <si>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</si>
  <si>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</si>
  <si>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</si>
  <si>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</si>
  <si>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</si>
  <si>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</si>
  <si>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</si>
  <si>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</si>
  <si>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</si>
  <si>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</si>
  <si>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</si>
  <si>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</si>
  <si>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</si>
  <si>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</si>
  <si>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</si>
  <si>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</si>
  <si>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</si>
  <si>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</si>
  <si>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</si>
  <si>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</si>
  <si>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</si>
  <si>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</si>
  <si>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</si>
  <si>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</si>
  <si>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</si>
  <si>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</si>
  <si>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</si>
  <si>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</si>
  <si>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</si>
  <si>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</si>
  <si>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</si>
  <si>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</si>
  <si>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</si>
  <si>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</si>
  <si>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</si>
  <si>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</si>
  <si>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</si>
  <si>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</si>
  <si>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</si>
  <si>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</si>
  <si>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</si>
  <si>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</si>
  <si>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</si>
  <si>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</si>
  <si>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</si>
  <si>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</si>
  <si>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</si>
  <si>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</si>
  <si>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</si>
  <si>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</si>
  <si>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</si>
  <si>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</si>
  <si>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</si>
  <si>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</si>
  <si>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</si>
  <si>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</si>
  <si>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</si>
  <si>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</si>
  <si>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</si>
  <si>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</si>
  <si>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</si>
  <si>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</si>
  <si>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</si>
  <si>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</si>
  <si>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</si>
  <si>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</si>
  <si>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</si>
  <si>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</si>
  <si>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</si>
  <si>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</si>
  <si>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</si>
  <si>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</si>
  <si>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</si>
  <si>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</si>
  <si>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</si>
  <si>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</si>
  <si>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</si>
  <si>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</si>
  <si>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</si>
  <si>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</si>
  <si>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</si>
  <si>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</si>
  <si>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</si>
  <si>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</si>
  <si>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</si>
  <si>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</si>
  <si>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</si>
  <si>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</si>
  <si>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</si>
  <si>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</si>
  <si>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</si>
  <si>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</si>
  <si>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</si>
  <si>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</si>
  <si>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</si>
  <si>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</si>
  <si>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</si>
  <si>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</si>
  <si>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</si>
  <si>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</si>
  <si>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</si>
  <si>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</si>
  <si>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</si>
  <si>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</si>
  <si>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</si>
  <si>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</si>
  <si>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</si>
  <si>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</si>
  <si>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</si>
  <si>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</si>
  <si>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</si>
  <si>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</si>
  <si>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</si>
  <si>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</si>
  <si>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</si>
  <si>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</si>
  <si>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</si>
  <si>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</si>
  <si>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</si>
  <si>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</si>
  <si>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</si>
  <si>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</si>
  <si>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</si>
  <si>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</si>
  <si>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</si>
  <si>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</si>
  <si>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</si>
  <si>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</si>
  <si>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</si>
  <si>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</si>
  <si>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</si>
  <si>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</si>
  <si>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</si>
  <si>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</si>
  <si>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</si>
  <si>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</si>
  <si>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</si>
  <si>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</si>
  <si>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</si>
  <si>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</si>
  <si>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</si>
  <si>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</si>
  <si>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</si>
  <si>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</si>
  <si>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</si>
  <si>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</si>
  <si>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</si>
  <si>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</si>
  <si>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</si>
  <si>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</si>
  <si>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</si>
  <si>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</si>
  <si>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</si>
  <si>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</si>
  <si>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</si>
  <si>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</si>
  <si>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</si>
  <si>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</si>
  <si>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</si>
  <si>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</si>
  <si>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</si>
  <si>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</si>
  <si>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</si>
  <si>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</si>
  <si>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</si>
  <si>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</si>
  <si>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</si>
  <si>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</si>
  <si>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</si>
  <si>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</si>
  <si>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</si>
  <si>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</si>
  <si>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</si>
  <si>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</si>
  <si>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</si>
  <si>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</si>
  <si>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</si>
  <si>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</si>
  <si>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</si>
  <si>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</si>
  <si>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</si>
  <si>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</si>
  <si>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</si>
  <si>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</si>
  <si>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</si>
  <si>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</si>
  <si>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</si>
  <si>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</si>
  <si>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</si>
  <si>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</si>
  <si>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</si>
  <si>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</si>
  <si>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</si>
  <si>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</si>
  <si>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</si>
  <si>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</si>
  <si>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</si>
  <si>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</si>
  <si>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</si>
  <si>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</si>
  <si>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</si>
  <si>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</si>
  <si>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</si>
  <si>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</si>
  <si>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</si>
  <si>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</si>
  <si>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</si>
  <si>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</si>
  <si>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</si>
  <si>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</si>
  <si>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</si>
  <si>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</si>
  <si>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</si>
  <si>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</si>
  <si>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</si>
  <si>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</si>
  <si>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</si>
  <si>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</si>
  <si>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</si>
  <si>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</si>
  <si>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</si>
  <si>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</si>
  <si>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</si>
  <si>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</si>
  <si>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</si>
  <si>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</si>
  <si>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</si>
  <si>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</si>
  <si>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</si>
  <si>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</si>
  <si>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</si>
  <si>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</si>
  <si>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</si>
  <si>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</si>
  <si>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</si>
  <si>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</si>
  <si>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</si>
  <si>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</si>
  <si>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</si>
  <si>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</si>
  <si>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</si>
  <si>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</si>
  <si>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</si>
  <si>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</si>
  <si>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</si>
  <si>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</si>
  <si>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</si>
  <si>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</si>
  <si>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</si>
  <si>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</si>
  <si>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</si>
  <si>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</si>
  <si>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</si>
  <si>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</si>
  <si>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</si>
  <si>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</si>
  <si>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</si>
  <si>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</si>
  <si>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</si>
  <si>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</si>
  <si>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</si>
  <si>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</si>
  <si>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</si>
  <si>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</si>
  <si>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</si>
  <si>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</si>
  <si>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</si>
  <si>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</si>
  <si>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</si>
  <si>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</si>
  <si>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</si>
  <si>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</si>
  <si>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</si>
  <si>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</si>
  <si>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</si>
  <si>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</si>
  <si>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</si>
  <si>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</si>
  <si>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</si>
  <si>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</si>
  <si>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</si>
  <si>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</si>
  <si>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</si>
  <si>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</si>
  <si>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</si>
  <si>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</si>
  <si>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</si>
  <si>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</si>
  <si>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</si>
  <si>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</si>
  <si>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</si>
  <si>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</si>
  <si>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</si>
  <si>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</si>
  <si>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</si>
  <si>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</si>
  <si>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</si>
  <si>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</si>
  <si>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</si>
  <si>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</si>
  <si>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</si>
  <si>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</si>
  <si>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</si>
  <si>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</si>
  <si>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</si>
  <si>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</si>
  <si>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</si>
  <si>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</si>
  <si>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</si>
  <si>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</si>
  <si>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</si>
  <si>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</si>
  <si>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</si>
  <si>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</si>
  <si>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</si>
  <si>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</si>
  <si>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</si>
  <si>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</si>
  <si>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</si>
  <si>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</si>
  <si>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</si>
  <si>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</si>
  <si>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</si>
  <si>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</si>
  <si>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</si>
  <si>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</si>
  <si>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</si>
  <si>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</si>
  <si>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</si>
  <si>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</si>
  <si>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</si>
  <si>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</si>
  <si>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</si>
  <si>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</si>
  <si>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</si>
  <si>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</si>
  <si>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</si>
  <si>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</si>
  <si>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</si>
  <si>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</si>
  <si>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</si>
  <si>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</si>
  <si>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</si>
  <si>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</si>
  <si>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</si>
  <si>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</si>
  <si>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</si>
  <si>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</si>
  <si>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</si>
  <si>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</si>
  <si>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</si>
  <si>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</si>
  <si>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</si>
  <si>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</si>
  <si>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</si>
  <si>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</si>
  <si>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</si>
  <si>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</si>
  <si>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</si>
  <si>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</si>
  <si>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</si>
  <si>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</si>
  <si>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</si>
  <si>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</si>
  <si>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</si>
  <si>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</si>
  <si>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</si>
  <si>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</si>
  <si>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</si>
  <si>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</si>
  <si>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</si>
  <si>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</si>
  <si>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</si>
  <si>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</si>
  <si>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</si>
  <si>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</si>
  <si>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</si>
  <si>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</si>
  <si>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</si>
  <si>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</si>
  <si>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</si>
  <si>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</si>
  <si>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</si>
  <si>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</si>
  <si>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</si>
  <si>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</si>
  <si>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</si>
  <si>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</si>
  <si>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</si>
  <si>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</si>
  <si>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</si>
  <si>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</si>
  <si>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</si>
  <si>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</si>
  <si>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</si>
  <si>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</si>
  <si>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</si>
  <si>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</si>
  <si>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</si>
  <si>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</si>
  <si>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</si>
  <si>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</si>
  <si>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</si>
  <si>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</si>
  <si>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</si>
  <si>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</si>
  <si>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</si>
  <si>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</si>
  <si>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</si>
  <si>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</si>
  <si>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</si>
  <si>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</si>
  <si>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</si>
  <si>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</si>
  <si>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</si>
  <si>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</si>
  <si>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</si>
  <si>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</si>
  <si>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</si>
  <si>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</si>
  <si>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</si>
  <si>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</si>
  <si>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</si>
  <si>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</si>
  <si>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</si>
  <si>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</si>
  <si>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</si>
  <si>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</si>
  <si>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</si>
  <si>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</si>
  <si>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</si>
  <si>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</si>
  <si>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</si>
  <si>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</si>
  <si>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</si>
  <si>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</si>
  <si>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</si>
  <si>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</si>
  <si>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</si>
  <si>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</si>
  <si>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</si>
  <si>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</si>
  <si>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</si>
  <si>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</si>
  <si>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</si>
  <si>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</si>
  <si>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</si>
  <si>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</si>
  <si>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</si>
  <si>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</si>
  <si>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</si>
  <si>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</si>
  <si>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</si>
  <si>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</si>
  <si>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</si>
  <si>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</si>
  <si>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</si>
  <si>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</si>
  <si>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</si>
  <si>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</si>
  <si>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</si>
  <si>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</si>
  <si>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</si>
  <si>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</si>
  <si>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</si>
  <si>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</si>
  <si>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</si>
  <si>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</si>
  <si>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</si>
  <si>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</si>
  <si>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</si>
  <si>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</si>
  <si>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</si>
  <si>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</si>
  <si>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</si>
  <si>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</si>
  <si>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</si>
  <si>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</si>
  <si>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</si>
  <si>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</si>
  <si>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</si>
  <si>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</si>
  <si>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</si>
  <si>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</si>
  <si>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</si>
  <si>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</si>
  <si>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</si>
  <si>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</si>
  <si>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</si>
  <si>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</si>
  <si>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</si>
  <si>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</si>
  <si>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</si>
  <si>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</si>
  <si>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</si>
  <si>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</si>
  <si>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</si>
  <si>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</si>
  <si>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</si>
  <si>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</si>
  <si>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</si>
  <si>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</si>
  <si>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</si>
  <si>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</si>
  <si>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</si>
  <si>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</si>
  <si>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</si>
  <si>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</si>
  <si>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</si>
  <si>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</si>
  <si>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</si>
  <si>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</si>
  <si>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</si>
  <si>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</si>
  <si>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</si>
  <si>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</si>
  <si>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</si>
  <si>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</si>
  <si>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</si>
  <si>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</si>
  <si>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</si>
  <si>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</si>
  <si>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</si>
  <si>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</si>
  <si>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</si>
  <si>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</si>
  <si>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</si>
  <si>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</si>
  <si>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</si>
  <si>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</si>
  <si>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</si>
  <si>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</si>
  <si>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</si>
  <si>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</si>
  <si>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</si>
  <si>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</si>
  <si>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</si>
  <si>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</si>
  <si>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</si>
  <si>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</si>
  <si>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</si>
  <si>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</si>
  <si>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</si>
  <si>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</si>
  <si>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</si>
  <si>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</si>
  <si>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</si>
  <si>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</si>
  <si>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</si>
  <si>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</si>
  <si>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</si>
  <si>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</si>
  <si>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</si>
  <si>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</si>
  <si>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</si>
  <si>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</si>
  <si>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</si>
  <si>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</si>
  <si>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</si>
  <si>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</si>
  <si>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</si>
  <si>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</si>
  <si>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</si>
  <si>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</si>
  <si>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</si>
  <si>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</si>
  <si>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</si>
  <si>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</si>
  <si>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</si>
  <si>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</si>
  <si>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</si>
  <si>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</si>
  <si>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</si>
  <si>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</si>
  <si>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</si>
  <si>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</si>
  <si>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</si>
  <si>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</si>
  <si>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</si>
  <si>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</si>
  <si>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</si>
  <si>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</si>
  <si>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</si>
  <si>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</si>
  <si>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</si>
  <si>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</si>
  <si>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</si>
  <si>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</si>
  <si>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</si>
  <si>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</si>
  <si>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</si>
  <si>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</si>
  <si>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</si>
  <si>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</si>
  <si>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</si>
  <si>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</si>
  <si>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</si>
  <si>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</si>
  <si>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</si>
  <si>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</si>
  <si>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</si>
  <si>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</si>
  <si>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</si>
  <si>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</si>
  <si>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</si>
  <si>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</si>
  <si>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</si>
  <si>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</si>
  <si>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</si>
  <si>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</si>
  <si>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</si>
  <si>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</si>
  <si>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</si>
  <si>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</si>
  <si>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</si>
  <si>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</si>
  <si>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</si>
  <si>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</si>
  <si>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</si>
  <si>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</si>
  <si>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</si>
  <si>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</si>
  <si>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</si>
  <si>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</si>
  <si>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</si>
  <si>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</si>
  <si>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</si>
  <si>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</si>
  <si>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</si>
  <si>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</si>
  <si>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</si>
  <si>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</si>
  <si>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</si>
  <si>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</si>
  <si>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</si>
  <si>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</si>
  <si>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</si>
  <si>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</si>
  <si>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</si>
  <si>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</si>
  <si>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</si>
  <si>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</si>
  <si>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</si>
  <si>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</si>
  <si>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CODERCH</t>
  </si>
  <si>
    <t>MANFRED</t>
  </si>
  <si>
    <t>SCHIPPERS</t>
  </si>
  <si>
    <t>CALLE DEL GRAU 14</t>
  </si>
  <si>
    <t>JOGGER [RI1]</t>
  </si>
  <si>
    <t>Expression 74kW (100CV) ECO-G 5 plazas [CMG MT 6WGS]</t>
  </si>
  <si>
    <t>UU1DJF00973203042</t>
  </si>
  <si>
    <t xml:space="preserve"> Negro Nacarado [676]</t>
  </si>
  <si>
    <t>Climatización automática [CA02]</t>
  </si>
  <si>
    <t>A0798</t>
  </si>
  <si>
    <t>20.05.2024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</si>
</sst>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MANFRED SCHIPPERS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DEL GRAU 14</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MANFRED SCHIPPERS </v>
      </c>
      <c r="D118" s="1772"/>
      <c r="E118" s="1772"/>
      <c r="F118" s="1772"/>
      <c r="G118" s="1772"/>
      <c r="H118" s="1772"/>
      <c r="I118" s="1772"/>
      <c r="J118" s="1772"/>
      <c r="K118" s="1772"/>
      <c r="L118" s="1772"/>
      <c r="M118" s="1772"/>
      <c r="N118" s="459"/>
    </row>
    <row r="119" spans="2:14" ht="18.75" customHeight="1">
      <c r="B119" s="1735" t="s">
        <v>353</v>
      </c>
      <c r="C119" s="1735"/>
      <c r="D119" s="1761" t="str">
        <f>IF(D21="","",D21)</f>
        <v>CALLE DEL GRAU 14</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MANFRED SCHIPPERS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DEL GRAU 14</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MANFRED SCHIPPERS </v>
      </c>
      <c r="D121" s="1772"/>
      <c r="E121" s="1772"/>
      <c r="F121" s="1772"/>
      <c r="G121" s="1772"/>
      <c r="H121" s="1772"/>
      <c r="I121" s="1772"/>
      <c r="J121" s="1772"/>
      <c r="K121" s="1772"/>
      <c r="L121" s="1772"/>
      <c r="M121" s="1772"/>
      <c r="N121" s="459"/>
    </row>
    <row r="122" spans="2:14" ht="18.75" customHeight="1">
      <c r="B122" s="1735" t="s">
        <v>353</v>
      </c>
      <c r="C122" s="1735"/>
      <c r="D122" s="1761" t="str">
        <f>IF(D21="","",D21)</f>
        <v>CALLE DEL GRAU 14</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CODERCH</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MANFRED SCHIPPERS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DEL GRAU 14</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644211353</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CODERCH</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MANFRED SCHIPPERS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DEL GRAU 14</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644211353</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CODERCH</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1014</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JOGGER [RI1]</v>
      </c>
      <c r="K8" s="1930"/>
      <c r="L8" s="1930"/>
      <c r="M8" s="1930"/>
      <c r="N8" s="1930"/>
      <c r="O8" s="1930"/>
      <c r="P8" s="1931"/>
      <c r="Q8" s="1908" t="s">
        <v>275</v>
      </c>
      <c r="R8" s="1908"/>
      <c r="S8" s="1908"/>
      <c r="T8" s="1930" t="str">
        <f>IF('1) INTRODUCIR DATOS'!F19="","",'1) INTRODUCIR DATOS'!F19)</f>
        <v>Expression 74kW (100CV) ECO-G 5 plazas [CMG MT 6WGS]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1015</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UU1DJF00973203042</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 xml:space="preserve"> Negro Nacarado [676]</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SCHIPPERS  MANFRED</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644211353</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DEL GRAU 14</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Climatización automática [CA02]</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CODERCH</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MANFRED SCHIPPERS</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MANFRED</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SCHIPPERS</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DEL GRAU 14</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644211353</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CODERCH</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MANFRED SCHIPPERS</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MANFRED</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SCHIPPERS</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DEL GRAU 14</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644211353</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CODERCH</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JOGGER [RI1]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CODERCH</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JOGGER [RI1] Expression 74kW (100CV) ECO-G 5 plazas [CMG MT 6WGS]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JOGGER [RI1] Expression 74kW (100CV) ECO-G 5 plazas [CMG MT 6WGS]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644211353</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CODERCH</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JOGGER [RI1] Expression 74kW (100CV) ECO-G 5 plazas [CMG MT 6WGS]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JOGGER [RI1] Expression 74kW (100CV) ECO-G 5 plazas [CMG MT 6WGS]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SCHIPPERS</v>
      </c>
      <c r="H43" s="2335"/>
      <c r="I43" s="2335"/>
      <c r="J43" s="2335"/>
      <c r="K43" s="2335"/>
      <c r="L43" s="2335"/>
      <c r="M43" s="2335"/>
      <c r="N43" s="2335"/>
      <c r="O43" s="2335"/>
      <c r="P43" s="2335"/>
      <c r="Q43" s="2335"/>
      <c r="R43" s="586"/>
    </row>
    <row r="44" spans="6:18" ht="75.75" customHeight="1">
      <c r="F44" s="481" t="s">
        <v>506</v>
      </c>
      <c r="G44" s="2335" t="str">
        <f>IF('1) INTRODUCIR DATOS'!F18="","",'1) INTRODUCIR DATOS'!F18)</f>
        <v>JOGGER [RI1]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SCHIPPERS</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SCHIPPERS </v>
      </c>
      <c r="G6" s="2375"/>
      <c r="H6" s="2375"/>
      <c r="I6" s="2374" t="s">
        <v>729</v>
      </c>
      <c r="J6" s="2374"/>
      <c r="K6" s="2374"/>
      <c r="L6" s="805"/>
      <c r="M6" s="2370" t="str">
        <f>'1) INTRODUCIR DATOS'!F7</f>
        <v>MANFRED</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JOGGER [RI1]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SCHIPPERS </v>
      </c>
      <c r="G53" s="2356"/>
      <c r="H53" s="2356"/>
      <c r="I53" s="2374" t="s">
        <v>729</v>
      </c>
      <c r="J53" s="2374"/>
      <c r="K53" s="2374"/>
      <c r="L53" s="822"/>
      <c r="M53" s="2369" t="str">
        <f>'1) INTRODUCIR DATOS'!F7</f>
        <v>MANFRED</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JOGGER [RI1]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SCHIPPERS </v>
      </c>
      <c r="G4" s="2376"/>
      <c r="H4" s="2376"/>
      <c r="I4" s="2374" t="s">
        <v>729</v>
      </c>
      <c r="J4" s="2374"/>
      <c r="K4" s="2374"/>
      <c r="L4" s="805"/>
      <c r="M4" s="2370" t="str">
        <f>'1) INTRODUCIR DATOS'!F7</f>
        <v>MANFRED</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JOGGER [RI1]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SCHIPPERS </v>
      </c>
      <c r="G50" s="2376"/>
      <c r="H50" s="2376"/>
      <c r="I50" s="2374" t="s">
        <v>729</v>
      </c>
      <c r="J50" s="2374"/>
      <c r="K50" s="2374"/>
      <c r="L50" s="805"/>
      <c r="M50" s="2370" t="str">
        <f>M4</f>
        <v>MANFRED</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JOGGER [RI1]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MANFRED SCHIPPERS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DEL GRAU 14</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644211353</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JOGGER [RI1]</v>
      </c>
      <c r="E17" s="2401"/>
      <c r="F17" s="2401"/>
      <c r="G17" s="2401"/>
      <c r="H17" s="676" t="s">
        <v>19</v>
      </c>
      <c r="I17" s="2401" t="str">
        <f>IF('1) INTRODUCIR DATOS'!F19="","",'1) INTRODUCIR DATOS'!F19)</f>
        <v>Expression 74kW (100CV) ECO-G 5 plazas [CMG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 xml:space="preserve"> Negro Nacarado [676]</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Climatización automática [CA02]</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MANFRED SCHIPPERS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DEL GRAU 14</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644211353</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JOGGER [RI1]</v>
      </c>
      <c r="E86" s="2434"/>
      <c r="F86" s="2434"/>
      <c r="G86" s="2434"/>
      <c r="H86" s="676" t="s">
        <v>19</v>
      </c>
      <c r="I86" s="2434" t="str">
        <f>IF(I17="","",I17)</f>
        <v>Expression 74kW (100CV) ECO-G 5 plazas [CMG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 xml:space="preserve"> Negro Nacarado [676]</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Climatización automática [CA02]</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MANFRED SCHIPPERS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DEL GRAU 14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644211353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JOGGER [RI1] </v>
      </c>
      <c r="E19" s="2516"/>
      <c r="F19" s="2516"/>
      <c r="G19" s="2516"/>
      <c r="H19" s="588" t="s">
        <v>19</v>
      </c>
      <c r="I19" s="2516" t="str">
        <f>'1) INTRODUCIR DATOS'!F19&amp;" "</f>
        <v xml:space="preserve">Expression 74kW (100CV) ECO-G 5 plazas [CMG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Climatización automática [CA02]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 Negro Nacarado [676]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MANFRED SCHIPPERS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DEL GRAU 14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644211353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JOGGER [RI1] </v>
      </c>
      <c r="E129" s="2471"/>
      <c r="F129" s="2471"/>
      <c r="G129" s="2471"/>
      <c r="H129" s="588" t="s">
        <v>19</v>
      </c>
      <c r="I129" s="2471" t="str">
        <f>IF(I19="","",I19)</f>
        <v xml:space="preserve">Expression 74kW (100CV) ECO-G 5 plazas [CMG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Climatización automática [CA02]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 Negro Nacarado [676]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MANFRED SCHIPPERS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DEL GRAU 14</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644211353</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JOGGER [RI1]</v>
      </c>
      <c r="F27" s="2541"/>
      <c r="G27" s="2541"/>
      <c r="H27" s="2541"/>
      <c r="I27" s="89" t="s">
        <v>19</v>
      </c>
      <c r="J27" s="2541" t="str">
        <f>IF('1) INTRODUCIR DATOS'!F19="","",'1) INTRODUCIR DATOS'!F19)</f>
        <v>Expression 74kW (100CV) ECO-G 5 plazas [CMG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Climatización automática [CA02]</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 xml:space="preserve"> Negro Nacarado [676]</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MANFRED SCHIPPERS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DEL GRAU 14</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644211353</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JOGGER [RI1]</v>
      </c>
      <c r="F157" s="2592"/>
      <c r="G157" s="2592"/>
      <c r="H157" s="2592"/>
      <c r="I157" s="89" t="s">
        <v>19</v>
      </c>
      <c r="J157" s="2592" t="str">
        <f>IF(J27="","",J27)</f>
        <v>Expression 74kW (100CV) ECO-G 5 plazas [CMG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Climatización automática [CA02]</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 xml:space="preserve"> Negro Nacarado [676]</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MANFRED SCHIPPERS</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MANFRED SCHIPPERS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DEL GRAU 14</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644211353</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JOGGER [RI1]</v>
      </c>
      <c r="E17" s="2659"/>
      <c r="F17" s="2659"/>
      <c r="G17" s="2659"/>
      <c r="H17" s="588" t="s">
        <v>19</v>
      </c>
      <c r="I17" s="2659" t="str">
        <f>IF('1) INTRODUCIR DATOS'!F19="","",'1) INTRODUCIR DATOS'!F19)</f>
        <v>Expression 74kW (100CV) ECO-G 5 plazas [CMG MT 6WGS]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 xml:space="preserve"> Negro Nacarado [676]</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Climatización automática [CA02]</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MANFRED SCHIPPERS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DEL GRAU 14</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644211353</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JOGGER [RI1]</v>
      </c>
      <c r="E86" s="2688"/>
      <c r="F86" s="2688"/>
      <c r="G86" s="2688"/>
      <c r="H86" s="588" t="s">
        <v>19</v>
      </c>
      <c r="I86" s="2688" t="str">
        <f>IF(I17="","",I17)</f>
        <v>Expression 74kW (100CV) ECO-G 5 plazas [CMG MT 6WGS]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 xml:space="preserve"> Negro Nacarado [676]</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Climatización automática [CA02]</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MANFRED SCHIPPERS</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DEL GRAU 14</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644211353</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JOGGER [RI1]</v>
      </c>
      <c r="E19" s="2729"/>
      <c r="F19" s="2729"/>
      <c r="G19" s="2729"/>
      <c r="H19" s="740" t="s">
        <v>19</v>
      </c>
      <c r="I19" s="2729" t="str">
        <f>IF('1) INTRODUCIR DATOS'!F19="","",'1) INTRODUCIR DATOS'!F19)</f>
        <v>Expression 74kW (100CV) ECO-G 5 plazas [CMG MT 6WGS]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Climatización automática [CA02]</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 xml:space="preserve"> Negro Nacarado [676]</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MANFRED SCHIPPERS</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DEL GRAU 14</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644211353</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JOGGER [RI1]</v>
      </c>
      <c r="E132" s="2761"/>
      <c r="F132" s="2761"/>
      <c r="G132" s="2761"/>
      <c r="H132" s="740" t="s">
        <v>19</v>
      </c>
      <c r="I132" s="2761" t="str">
        <f>IF(I19="","",I19)</f>
        <v>Expression 74kW (100CV) ECO-G 5 plazas [CMG MT 6WGS]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Climatización automática [CA02]</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 xml:space="preserve"> Negro Nacarado [676]</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MANFRED SCHIPPERS</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DEL GRAU 14</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644211353</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JOGGER [RI1]</v>
      </c>
      <c r="F27" s="2861"/>
      <c r="G27" s="2861"/>
      <c r="H27" s="2861"/>
      <c r="I27" s="1138" t="s">
        <v>19</v>
      </c>
      <c r="J27" s="2861" t="str">
        <f>IF('SOL.PEDIDO DACIA'!I19="","",'SOL.PEDIDO DACIA'!I19)</f>
        <v>Expression 74kW (100CV) ECO-G 5 plazas [CMG MT 6WGS]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Climatización automática [CA02]</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 xml:space="preserve"> Negro Nacarado [676]</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MANFRED SCHIPPERS</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DEL GRAU 14</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644211353</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JOGGER [RI1]</v>
      </c>
      <c r="F157" s="2816"/>
      <c r="G157" s="2816"/>
      <c r="H157" s="2816"/>
      <c r="I157" s="1138" t="s">
        <v>19</v>
      </c>
      <c r="J157" s="2816" t="str">
        <f>IF(J27="","",J27)</f>
        <v>Expression 74kW (100CV) ECO-G 5 plazas [CMG MT 6WGS]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Climatización automática [CA02]</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 xml:space="preserve"> Negro Nacarado [676]</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MANFRED SCHIPPERS</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MANFRED SCHIPPERS</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MANFRED SCHIPPERS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DEL GRAU 14</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644211353</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JOGGER [RI1]</v>
      </c>
      <c r="E17" s="2401"/>
      <c r="F17" s="2401"/>
      <c r="G17" s="2401"/>
      <c r="H17" s="676" t="s">
        <v>19</v>
      </c>
      <c r="I17" s="2401" t="str">
        <f>IF('1) INTRODUCIR DATOS'!F19="","",'1) INTRODUCIR DATOS'!F19)</f>
        <v>Expression 74kW (100CV) ECO-G 5 plazas [CMG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 xml:space="preserve"> Negro Nacarado [676]</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Climatización automática [CA02]</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MANFRED SCHIPPERS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DEL GRAU 14</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644211353</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JOGGER [RI1]</v>
      </c>
      <c r="E86" s="2434"/>
      <c r="F86" s="2434"/>
      <c r="G86" s="2434"/>
      <c r="H86" s="676" t="s">
        <v>19</v>
      </c>
      <c r="I86" s="2434" t="str">
        <f>IF(I17="","",I17)</f>
        <v>Expression 74kW (100CV) ECO-G 5 plazas [CMG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 xml:space="preserve"> Negro Nacarado [676]</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Climatización automática [CA02]</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MANFRED SCHIPPERS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DEL GRAU 14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644211353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JOGGER [RI1] </v>
      </c>
      <c r="E19" s="2516"/>
      <c r="F19" s="2516"/>
      <c r="G19" s="2516"/>
      <c r="H19" s="588" t="s">
        <v>19</v>
      </c>
      <c r="I19" s="2516" t="str">
        <f>'1) INTRODUCIR DATOS'!F19&amp;" "</f>
        <v xml:space="preserve">Expression 74kW (100CV) ECO-G 5 plazas [CMG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Climatización automática [CA02]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 Negro Nacarado [676]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MANFRED SCHIPPERS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DEL GRAU 14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644211353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JOGGER [RI1] </v>
      </c>
      <c r="E129" s="2471"/>
      <c r="F129" s="2471"/>
      <c r="G129" s="2471"/>
      <c r="H129" s="588" t="s">
        <v>19</v>
      </c>
      <c r="I129" s="2471" t="str">
        <f>IF(I19="","",I19)</f>
        <v xml:space="preserve">Expression 74kW (100CV) ECO-G 5 plazas [CMG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Climatización automática [CA02]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 Negro Nacarado [676]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MANFRED SCHIPPERS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DEL GRAU 14</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644211353</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JOGGER [RI1]</v>
      </c>
      <c r="F27" s="2541"/>
      <c r="G27" s="2541"/>
      <c r="H27" s="2541"/>
      <c r="I27" s="89" t="s">
        <v>19</v>
      </c>
      <c r="J27" s="2541" t="str">
        <f>IF('1) INTRODUCIR DATOS'!F19="","",'1) INTRODUCIR DATOS'!F19)</f>
        <v>Expression 74kW (100CV) ECO-G 5 plazas [CMG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Climatización automática [CA02]</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 xml:space="preserve"> Negro Nacarado [676]</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MANFRED SCHIPPERS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DEL GRAU 14</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644211353</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JOGGER [RI1]</v>
      </c>
      <c r="F157" s="2592"/>
      <c r="G157" s="2592"/>
      <c r="H157" s="2592"/>
      <c r="I157" s="89" t="s">
        <v>19</v>
      </c>
      <c r="J157" s="2592" t="str">
        <f>IF(J27="","",J27)</f>
        <v>Expression 74kW (100CV) ECO-G 5 plazas [CMG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Climatización automática [CA02]</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 xml:space="preserve"> Negro Nacarado [676]</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UU1DJF00973203042</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JOGGER [RI1]</v>
      </c>
      <c r="D3" s="1579"/>
      <c r="E3" s="1579"/>
      <c r="F3" s="1579"/>
      <c r="G3" s="1579"/>
      <c r="H3" s="1579"/>
      <c r="I3" s="1579"/>
      <c r="J3" s="1579"/>
      <c r="K3" s="1579"/>
      <c r="L3" s="1579"/>
      <c r="M3" s="1579"/>
      <c r="N3" s="615" t="s">
        <v>381</v>
      </c>
      <c r="O3" s="615"/>
      <c r="P3" s="615"/>
      <c r="Q3" s="615"/>
      <c r="R3" s="1581" t="str">
        <f>IF('1) INTRODUCIR DATOS'!F20="","",'1) INTRODUCIR DATOS'!F20)</f>
        <v>UU1DJF00973203042</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JOGGER [RI1]</v>
      </c>
      <c r="D42" s="1579"/>
      <c r="E42" s="1579"/>
      <c r="F42" s="1579"/>
      <c r="G42" s="1579"/>
      <c r="H42" s="1579"/>
      <c r="I42" s="1579"/>
      <c r="J42" s="1579"/>
      <c r="K42" s="1579"/>
      <c r="L42" s="1579"/>
      <c r="M42" s="1579"/>
      <c r="N42" s="615" t="s">
        <v>381</v>
      </c>
      <c r="O42" s="615"/>
      <c r="P42" s="615"/>
      <c r="Q42" s="615"/>
      <c r="R42" s="1581" t="str">
        <f>IF('1) INTRODUCIR DATOS'!F20="","",'1) INTRODUCIR DATOS'!F20)</f>
        <v>UU1DJF00973203042</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JOGGER [RI1]</v>
      </c>
      <c r="D3" s="1658"/>
      <c r="E3" s="1658"/>
      <c r="F3" s="1658"/>
      <c r="G3" s="1658"/>
      <c r="H3" s="1658"/>
      <c r="I3" s="1658"/>
      <c r="J3" s="1658"/>
      <c r="K3" s="1658"/>
      <c r="L3" s="1658"/>
      <c r="M3" s="1658"/>
      <c r="N3" s="1012" t="s">
        <v>381</v>
      </c>
      <c r="O3" s="1012"/>
      <c r="P3" s="1012"/>
      <c r="Q3" s="1012"/>
      <c r="R3" s="1659" t="str">
        <f>IF('1) INTRODUCIR DATOS'!F20="","",'1) INTRODUCIR DATOS'!F20)</f>
        <v>UU1DJF00973203042</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JOGGER [RI1]</v>
      </c>
      <c r="D3" s="1699"/>
      <c r="E3" s="1699"/>
      <c r="F3" s="1699"/>
      <c r="G3" s="1699"/>
      <c r="H3" s="1699"/>
      <c r="I3" s="1699"/>
      <c r="J3" s="1699"/>
      <c r="K3" s="1699"/>
      <c r="L3" s="1699"/>
      <c r="M3" s="1699"/>
      <c r="N3" s="615" t="s">
        <v>381</v>
      </c>
      <c r="O3" s="615"/>
      <c r="P3" s="615"/>
      <c r="Q3" s="615"/>
      <c r="R3" s="1581" t="str">
        <f>IF('1) INTRODUCIR DATOS'!F20="","",'1) INTRODUCIR DATOS'!F20)</f>
        <v>UU1DJF00973203042</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JOGGER [RI1]</v>
      </c>
      <c r="D44" s="1699"/>
      <c r="E44" s="1699"/>
      <c r="F44" s="1699"/>
      <c r="G44" s="1699"/>
      <c r="H44" s="1699"/>
      <c r="I44" s="1699"/>
      <c r="J44" s="1699"/>
      <c r="K44" s="1699"/>
      <c r="L44" s="1699"/>
      <c r="M44" s="1699"/>
      <c r="N44" s="615" t="s">
        <v>381</v>
      </c>
      <c r="O44" s="615"/>
      <c r="P44" s="615"/>
      <c r="Q44" s="615"/>
      <c r="R44" s="1581" t="str">
        <f>IF('1) INTRODUCIR DATOS'!F20="","",'1) INTRODUCIR DATOS'!F20)</f>
        <v>UU1DJF00973203042</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SCHIPPERS</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SCHIPPERS</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2024-09-23T15:24:48Z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